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专业培养计划表" sheetId="1" r:id="rId1"/>
    <sheet name="填报示例" sheetId="2" r:id="rId2"/>
  </sheets>
  <definedNames/>
  <calcPr fullCalcOnLoad="1"/>
</workbook>
</file>

<file path=xl/comments1.xml><?xml version="1.0" encoding="utf-8"?>
<comments xmlns="http://schemas.openxmlformats.org/spreadsheetml/2006/main">
  <authors>
    <author>管理员</author>
  </authors>
  <commentList>
    <comment ref="B1" authorId="0">
      <text>
        <r>
          <rPr>
            <b/>
            <sz val="9"/>
            <rFont val="宋体"/>
            <family val="0"/>
          </rPr>
          <t>管理员:</t>
        </r>
        <r>
          <rPr>
            <sz val="9"/>
            <rFont val="宋体"/>
            <family val="0"/>
          </rPr>
          <t xml:space="preserve">
学校内实际所用的专业代码。</t>
        </r>
      </text>
    </comment>
    <comment ref="C1" authorId="0">
      <text>
        <r>
          <rPr>
            <b/>
            <sz val="9"/>
            <rFont val="宋体"/>
            <family val="0"/>
          </rPr>
          <t>管理员:</t>
        </r>
        <r>
          <rPr>
            <sz val="9"/>
            <rFont val="宋体"/>
            <family val="0"/>
          </rPr>
          <t xml:space="preserve">
学校内实际所用的专业名称。</t>
        </r>
      </text>
    </comment>
    <comment ref="E1" authorId="0">
      <text>
        <r>
          <rPr>
            <b/>
            <sz val="9"/>
            <rFont val="宋体"/>
            <family val="0"/>
          </rPr>
          <t>管理员:</t>
        </r>
        <r>
          <rPr>
            <sz val="9"/>
            <rFont val="宋体"/>
            <family val="0"/>
          </rPr>
          <t xml:space="preserve">
分别统计各专业公共选修课的毕业最低总学时数和总学分数。</t>
        </r>
      </text>
    </comment>
    <comment ref="H1" authorId="0">
      <text>
        <r>
          <rPr>
            <b/>
            <sz val="9"/>
            <rFont val="宋体"/>
            <family val="0"/>
          </rPr>
          <t>管理员:</t>
        </r>
        <r>
          <rPr>
            <sz val="9"/>
            <rFont val="宋体"/>
            <family val="0"/>
          </rPr>
          <t xml:space="preserve">
各专业培养计划所规定的以周为单位的集中实施实践教学活动，包括但不限于见习、实习、毕业设计、毕业论文、社会调查等。统计各专业培养计划所要求的最低周数、总学分数。</t>
        </r>
      </text>
    </comment>
    <comment ref="I1" authorId="0">
      <text>
        <r>
          <rPr>
            <b/>
            <sz val="9"/>
            <rFont val="宋体"/>
            <family val="0"/>
          </rPr>
          <t>管理员:</t>
        </r>
        <r>
          <rPr>
            <sz val="9"/>
            <rFont val="宋体"/>
            <family val="0"/>
          </rPr>
          <t xml:space="preserve">
分别统计各专业培养计划所规定的实验教学活动（包含课内实验教学）的毕业最低总学时、总学分数。</t>
        </r>
      </text>
    </comment>
    <comment ref="J1" authorId="0">
      <text>
        <r>
          <rPr>
            <b/>
            <sz val="9"/>
            <rFont val="宋体"/>
            <family val="0"/>
          </rPr>
          <t>管理员:</t>
        </r>
        <r>
          <rPr>
            <sz val="9"/>
            <rFont val="宋体"/>
            <family val="0"/>
          </rPr>
          <t xml:space="preserve">
分别统计各专业培养计划所规定的课外科技活动的毕业最低总学分数。</t>
        </r>
      </text>
    </comment>
    <comment ref="F1" authorId="0">
      <text>
        <r>
          <rPr>
            <b/>
            <sz val="9"/>
            <rFont val="宋体"/>
            <family val="0"/>
          </rPr>
          <t>管理员:</t>
        </r>
        <r>
          <rPr>
            <sz val="9"/>
            <rFont val="宋体"/>
            <family val="0"/>
          </rPr>
          <t xml:space="preserve">
分别统计各专业专业选修课的毕业最低总学时数和总学分数。</t>
        </r>
      </text>
    </comment>
  </commentList>
</comments>
</file>

<file path=xl/comments2.xml><?xml version="1.0" encoding="utf-8"?>
<comments xmlns="http://schemas.openxmlformats.org/spreadsheetml/2006/main">
  <authors>
    <author>管理员</author>
  </authors>
  <commentList>
    <comment ref="A1" authorId="0">
      <text>
        <r>
          <rPr>
            <b/>
            <sz val="9"/>
            <rFont val="宋体"/>
            <family val="0"/>
          </rPr>
          <t>管理员:</t>
        </r>
        <r>
          <rPr>
            <sz val="9"/>
            <rFont val="宋体"/>
            <family val="0"/>
          </rPr>
          <t xml:space="preserve">
学校内实际所用的专业代码。</t>
        </r>
      </text>
    </comment>
    <comment ref="B1" authorId="0">
      <text>
        <r>
          <rPr>
            <b/>
            <sz val="9"/>
            <rFont val="宋体"/>
            <family val="0"/>
          </rPr>
          <t>管理员:</t>
        </r>
        <r>
          <rPr>
            <sz val="9"/>
            <rFont val="宋体"/>
            <family val="0"/>
          </rPr>
          <t xml:space="preserve">
学校内实际所用的专业名称。</t>
        </r>
      </text>
    </comment>
    <comment ref="F1" authorId="0">
      <text>
        <r>
          <rPr>
            <b/>
            <sz val="9"/>
            <rFont val="宋体"/>
            <family val="0"/>
          </rPr>
          <t>管理员:</t>
        </r>
        <r>
          <rPr>
            <sz val="9"/>
            <rFont val="宋体"/>
            <family val="0"/>
          </rPr>
          <t xml:space="preserve">
分别统计专业计划规定的必修课（即公共必修课和专业必修课）的毕业最低总学时数和总学分数。</t>
        </r>
      </text>
    </comment>
    <comment ref="G1" authorId="0">
      <text>
        <r>
          <rPr>
            <b/>
            <sz val="9"/>
            <rFont val="宋体"/>
            <family val="0"/>
          </rPr>
          <t>管理员:</t>
        </r>
        <r>
          <rPr>
            <sz val="9"/>
            <rFont val="宋体"/>
            <family val="0"/>
          </rPr>
          <t xml:space="preserve">
分别统计各专业选修课（即公共选修课和专业选修课）的毕业最低总学时数和总学分数。</t>
        </r>
      </text>
    </comment>
    <comment ref="H1" authorId="0">
      <text>
        <r>
          <rPr>
            <b/>
            <sz val="9"/>
            <rFont val="宋体"/>
            <family val="0"/>
          </rPr>
          <t>管理员:</t>
        </r>
        <r>
          <rPr>
            <sz val="9"/>
            <rFont val="宋体"/>
            <family val="0"/>
          </rPr>
          <t xml:space="preserve">
统计各专业培养计划所规定的劳动教育学时数。</t>
        </r>
      </text>
    </comment>
    <comment ref="I1" authorId="0">
      <text>
        <r>
          <rPr>
            <b/>
            <sz val="9"/>
            <rFont val="宋体"/>
            <family val="0"/>
          </rPr>
          <t>管理员:</t>
        </r>
        <r>
          <rPr>
            <sz val="9"/>
            <rFont val="宋体"/>
            <family val="0"/>
          </rPr>
          <t xml:space="preserve">
分别统计各专业培养计划所规定的理论教学活动的毕业最低总学时、总学分数。</t>
        </r>
      </text>
    </comment>
    <comment ref="J1" authorId="0">
      <text>
        <r>
          <rPr>
            <b/>
            <sz val="9"/>
            <rFont val="宋体"/>
            <family val="0"/>
          </rPr>
          <t>管理员:</t>
        </r>
        <r>
          <rPr>
            <sz val="9"/>
            <rFont val="宋体"/>
            <family val="0"/>
          </rPr>
          <t xml:space="preserve">
分别统计各专业培养计划所规定的实验教学活动（包含课内实验教学）的毕业最低总学时、总学分数。</t>
        </r>
      </text>
    </comment>
    <comment ref="K1" authorId="0">
      <text>
        <r>
          <rPr>
            <b/>
            <sz val="9"/>
            <rFont val="宋体"/>
            <family val="0"/>
          </rPr>
          <t>管理员:</t>
        </r>
        <r>
          <rPr>
            <sz val="9"/>
            <rFont val="宋体"/>
            <family val="0"/>
          </rPr>
          <t xml:space="preserve">
各专业培养计划所规定的以周为单位的集中实施实践教学活动，包括但不限于见习、实习、毕业设计、毕业论文、社会调查等。统计各专业培养计划所要求的最低周数、总学分数。</t>
        </r>
      </text>
    </comment>
    <comment ref="M1" authorId="0">
      <text>
        <r>
          <rPr>
            <b/>
            <sz val="9"/>
            <rFont val="宋体"/>
            <family val="0"/>
          </rPr>
          <t>管理员:</t>
        </r>
        <r>
          <rPr>
            <sz val="9"/>
            <rFont val="宋体"/>
            <family val="0"/>
          </rPr>
          <t xml:space="preserve">
分别统计专业计划规定的公共必修课的毕业最低总学时数和总学分数。</t>
        </r>
      </text>
    </comment>
    <comment ref="N1" authorId="0">
      <text>
        <r>
          <rPr>
            <b/>
            <sz val="9"/>
            <rFont val="宋体"/>
            <family val="0"/>
          </rPr>
          <t>管理员:</t>
        </r>
        <r>
          <rPr>
            <sz val="9"/>
            <rFont val="宋体"/>
            <family val="0"/>
          </rPr>
          <t xml:space="preserve">
分别统计各专业公共选修课的毕业最低总学时数和总学分数。</t>
        </r>
      </text>
    </comment>
    <comment ref="O1" authorId="0">
      <text>
        <r>
          <rPr>
            <b/>
            <sz val="9"/>
            <rFont val="宋体"/>
            <family val="0"/>
          </rPr>
          <t>管理员:</t>
        </r>
        <r>
          <rPr>
            <sz val="9"/>
            <rFont val="宋体"/>
            <family val="0"/>
          </rPr>
          <t xml:space="preserve">
分别统计专业计划规定的专业必修课的毕业最低总学时数和总学分数。</t>
        </r>
      </text>
    </comment>
    <comment ref="P1" authorId="0">
      <text>
        <r>
          <rPr>
            <b/>
            <sz val="9"/>
            <rFont val="宋体"/>
            <family val="0"/>
          </rPr>
          <t>管理员:</t>
        </r>
        <r>
          <rPr>
            <sz val="9"/>
            <rFont val="宋体"/>
            <family val="0"/>
          </rPr>
          <t xml:space="preserve">
分别统计各专业专业选修课的毕业最低总学时数和总学分数。</t>
        </r>
      </text>
    </comment>
    <comment ref="Q1" authorId="0">
      <text>
        <r>
          <rPr>
            <b/>
            <sz val="9"/>
            <rFont val="宋体"/>
            <family val="0"/>
          </rPr>
          <t>管理员:</t>
        </r>
        <r>
          <rPr>
            <sz val="9"/>
            <rFont val="宋体"/>
            <family val="0"/>
          </rPr>
          <t xml:space="preserve">
各专业培养计划所规定的以周为单位的集中实施实践教学活动，包括但不限于见习、实习、毕业设计、毕业论文、社会调查等。统计各专业培养计划所要求的最低周数、总学分数。</t>
        </r>
      </text>
    </comment>
    <comment ref="R1" authorId="0">
      <text>
        <r>
          <rPr>
            <b/>
            <sz val="9"/>
            <rFont val="宋体"/>
            <family val="0"/>
          </rPr>
          <t>管理员:</t>
        </r>
        <r>
          <rPr>
            <sz val="9"/>
            <rFont val="宋体"/>
            <family val="0"/>
          </rPr>
          <t xml:space="preserve">
分别统计各专业培养计划所规定的理论教学活动的毕业最低总学时、总学分数。</t>
        </r>
      </text>
    </comment>
    <comment ref="S1" authorId="0">
      <text>
        <r>
          <rPr>
            <b/>
            <sz val="9"/>
            <rFont val="宋体"/>
            <family val="0"/>
          </rPr>
          <t>管理员:</t>
        </r>
        <r>
          <rPr>
            <sz val="9"/>
            <rFont val="宋体"/>
            <family val="0"/>
          </rPr>
          <t xml:space="preserve">
分别统计各专业培养计划所规定的实验教学活动（包含课内实验教学）的毕业最低总学时、总学分数。</t>
        </r>
      </text>
    </comment>
    <comment ref="T1" authorId="0">
      <text>
        <r>
          <rPr>
            <b/>
            <sz val="9"/>
            <rFont val="宋体"/>
            <family val="0"/>
          </rPr>
          <t>管理员:</t>
        </r>
        <r>
          <rPr>
            <sz val="9"/>
            <rFont val="宋体"/>
            <family val="0"/>
          </rPr>
          <t xml:space="preserve">
分别统计各专业培养计划所规定的课外科技活动的毕业最低总学分数。</t>
        </r>
      </text>
    </comment>
    <comment ref="U1" authorId="0">
      <text>
        <r>
          <rPr>
            <b/>
            <sz val="9"/>
            <rFont val="宋体"/>
            <family val="0"/>
          </rPr>
          <t>管理员:</t>
        </r>
        <r>
          <rPr>
            <sz val="9"/>
            <rFont val="宋体"/>
            <family val="0"/>
          </rPr>
          <t xml:space="preserve">
专业培养计划所规定的创新创业教育学分。</t>
        </r>
      </text>
    </comment>
    <comment ref="V1" authorId="0">
      <text>
        <r>
          <rPr>
            <b/>
            <sz val="9"/>
            <rFont val="宋体"/>
            <family val="0"/>
          </rPr>
          <t>管理员:</t>
        </r>
        <r>
          <rPr>
            <sz val="9"/>
            <rFont val="宋体"/>
            <family val="0"/>
          </rPr>
          <t xml:space="preserve">
统计各专业培养计划所规定的公共艺术课程学分数。</t>
        </r>
      </text>
    </comment>
  </commentList>
</comments>
</file>

<file path=xl/sharedStrings.xml><?xml version="1.0" encoding="utf-8"?>
<sst xmlns="http://schemas.openxmlformats.org/spreadsheetml/2006/main" count="125" uniqueCount="116">
  <si>
    <t>序号</t>
  </si>
  <si>
    <t>校内专业代码</t>
  </si>
  <si>
    <t>校内专业名称</t>
  </si>
  <si>
    <t>总学分数</t>
  </si>
  <si>
    <t>公共选修课学分数</t>
  </si>
  <si>
    <t>专业选修课学分数</t>
  </si>
  <si>
    <t>选修课学分数</t>
  </si>
  <si>
    <t>集中性实践教学环节学分数</t>
  </si>
  <si>
    <t>实验教学学分数</t>
  </si>
  <si>
    <t>课外科技活动学分数</t>
  </si>
  <si>
    <t>实践教学学分数</t>
  </si>
  <si>
    <t>实践教学学分数占总学分比例</t>
  </si>
  <si>
    <t>选修课学分占总学分比例</t>
  </si>
  <si>
    <t>0108</t>
  </si>
  <si>
    <t>学前教育</t>
  </si>
  <si>
    <t>0109</t>
  </si>
  <si>
    <t>应用心理学</t>
  </si>
  <si>
    <t>0119</t>
  </si>
  <si>
    <t>小学教育</t>
  </si>
  <si>
    <t>0213</t>
  </si>
  <si>
    <t>视觉传达设计</t>
  </si>
  <si>
    <t>0214</t>
  </si>
  <si>
    <t>环境设计</t>
  </si>
  <si>
    <t>0215</t>
  </si>
  <si>
    <t>服装与服饰设计</t>
  </si>
  <si>
    <t>0216</t>
  </si>
  <si>
    <t>产品设计</t>
  </si>
  <si>
    <t>0217</t>
  </si>
  <si>
    <t>数字媒体艺术</t>
  </si>
  <si>
    <t>0308</t>
  </si>
  <si>
    <t>会计学</t>
  </si>
  <si>
    <t>0309</t>
  </si>
  <si>
    <t>财务管理</t>
  </si>
  <si>
    <t>0313</t>
  </si>
  <si>
    <t>审计学</t>
  </si>
  <si>
    <t>0415</t>
  </si>
  <si>
    <t>英语</t>
  </si>
  <si>
    <t>0416</t>
  </si>
  <si>
    <t>日语</t>
  </si>
  <si>
    <t>0418</t>
  </si>
  <si>
    <t>俄语</t>
  </si>
  <si>
    <t>0419</t>
  </si>
  <si>
    <t>商务英语</t>
  </si>
  <si>
    <t>0608</t>
  </si>
  <si>
    <t>社会工作</t>
  </si>
  <si>
    <t>0609</t>
  </si>
  <si>
    <t>知识产权</t>
  </si>
  <si>
    <t>0611</t>
  </si>
  <si>
    <t>健康服务与管理</t>
  </si>
  <si>
    <t>0613</t>
  </si>
  <si>
    <t>养老服务管理</t>
  </si>
  <si>
    <t>0714</t>
  </si>
  <si>
    <t>计算机科学与技术</t>
  </si>
  <si>
    <t>0722</t>
  </si>
  <si>
    <t>数字媒体技术</t>
  </si>
  <si>
    <t>0728</t>
  </si>
  <si>
    <t>软件工程</t>
  </si>
  <si>
    <t>0729</t>
  </si>
  <si>
    <t>数据科学与大数据技术</t>
  </si>
  <si>
    <t>0734</t>
  </si>
  <si>
    <t>人工智能</t>
  </si>
  <si>
    <t>0813</t>
  </si>
  <si>
    <t>广播电视学</t>
  </si>
  <si>
    <t>0814</t>
  </si>
  <si>
    <t>文化产业管理</t>
  </si>
  <si>
    <t>0220</t>
  </si>
  <si>
    <t>影视摄影与制作</t>
  </si>
  <si>
    <t>0906</t>
  </si>
  <si>
    <t>工商管理</t>
  </si>
  <si>
    <t>0908</t>
  </si>
  <si>
    <t>人力资源管理</t>
  </si>
  <si>
    <t>0910</t>
  </si>
  <si>
    <t>市场营销</t>
  </si>
  <si>
    <t>0913</t>
  </si>
  <si>
    <t>物流管理</t>
  </si>
  <si>
    <t>2603</t>
  </si>
  <si>
    <t>旅游管理</t>
  </si>
  <si>
    <t>会展经济与管理</t>
  </si>
  <si>
    <t>酒店管理</t>
  </si>
  <si>
    <t>0112</t>
  </si>
  <si>
    <t>音乐学本(声乐)</t>
  </si>
  <si>
    <t>0113</t>
  </si>
  <si>
    <t>音乐学本(器乐)</t>
  </si>
  <si>
    <t>舞蹈学</t>
  </si>
  <si>
    <t>0720</t>
  </si>
  <si>
    <t>金融工程</t>
  </si>
  <si>
    <t>0907</t>
  </si>
  <si>
    <t>国际经济与贸易</t>
  </si>
  <si>
    <t>投资学</t>
  </si>
  <si>
    <t>金融学</t>
  </si>
  <si>
    <t>5205</t>
  </si>
  <si>
    <r>
      <t>跨境电子商务</t>
    </r>
    <r>
      <rPr>
        <sz val="10"/>
        <rFont val="Calibri"/>
        <family val="2"/>
      </rPr>
      <t>(</t>
    </r>
    <r>
      <rPr>
        <sz val="10"/>
        <rFont val="宋体"/>
        <family val="0"/>
      </rPr>
      <t>校企合作</t>
    </r>
    <r>
      <rPr>
        <sz val="10"/>
        <rFont val="Calibri"/>
        <family val="2"/>
      </rPr>
      <t>)</t>
    </r>
  </si>
  <si>
    <t>170</t>
  </si>
  <si>
    <r>
      <rPr>
        <sz val="11"/>
        <color indexed="12"/>
        <rFont val="Calibri"/>
        <family val="2"/>
      </rPr>
      <t>10</t>
    </r>
  </si>
  <si>
    <r>
      <rPr>
        <sz val="11"/>
        <color indexed="12"/>
        <rFont val="Calibri"/>
        <family val="2"/>
      </rPr>
      <t>24</t>
    </r>
  </si>
  <si>
    <r>
      <rPr>
        <sz val="11"/>
        <color indexed="12"/>
        <rFont val="Calibri"/>
        <family val="2"/>
      </rPr>
      <t>26</t>
    </r>
  </si>
  <si>
    <r>
      <rPr>
        <sz val="11"/>
        <color indexed="12"/>
        <rFont val="Calibri"/>
        <family val="2"/>
      </rPr>
      <t>17.8</t>
    </r>
  </si>
  <si>
    <t>专业带头人工号</t>
  </si>
  <si>
    <t>专业带头人姓名</t>
  </si>
  <si>
    <t>学时总数</t>
  </si>
  <si>
    <t>必修课学时数</t>
  </si>
  <si>
    <t>选修课学时数</t>
  </si>
  <si>
    <t>劳动教育学时数</t>
  </si>
  <si>
    <r>
      <rPr>
        <sz val="12"/>
        <rFont val="等线"/>
        <family val="0"/>
      </rPr>
      <t>理论教学</t>
    </r>
    <r>
      <rPr>
        <sz val="12"/>
        <rFont val="微软雅黑"/>
        <family val="2"/>
      </rPr>
      <t>学时数</t>
    </r>
  </si>
  <si>
    <t>实验教学学时数</t>
  </si>
  <si>
    <t>集中性实践环节周数（周）</t>
  </si>
  <si>
    <t>公共必修课学分数</t>
  </si>
  <si>
    <t>专业必修课学分数</t>
  </si>
  <si>
    <r>
      <rPr>
        <sz val="12"/>
        <rFont val="等线"/>
        <family val="0"/>
      </rPr>
      <t>理论教学</t>
    </r>
    <r>
      <rPr>
        <sz val="12"/>
        <rFont val="微软雅黑"/>
        <family val="2"/>
      </rPr>
      <t>学分数</t>
    </r>
  </si>
  <si>
    <t>创新创业教育学分数</t>
  </si>
  <si>
    <t>公共艺术课程学分数</t>
  </si>
  <si>
    <t>070901</t>
  </si>
  <si>
    <t>1001</t>
  </si>
  <si>
    <t>张三</t>
  </si>
  <si>
    <t>目标</t>
  </si>
  <si>
    <t>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</si>
</sst>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0"/>
      <name val="Arial"/>
      <family val="2"/>
    </font>
    <font>
      <sz val="11"/>
      <name val="宋体"/>
      <family val="0"/>
    </font>
    <font>
      <sz val="12"/>
      <name val="Arial"/>
      <family val="2"/>
    </font>
    <font>
      <sz val="12"/>
      <name val="宋体"/>
      <family val="0"/>
    </font>
    <font>
      <sz val="10"/>
      <name val="宋体"/>
      <family val="0"/>
    </font>
    <font>
      <sz val="11"/>
      <color indexed="8"/>
      <name val="宋体"/>
      <family val="0"/>
    </font>
    <font>
      <b/>
      <sz val="12"/>
      <color indexed="8"/>
      <name val="Calibri"/>
      <family val="2"/>
    </font>
    <font>
      <sz val="11"/>
      <name val="Calibri"/>
      <family val="2"/>
    </font>
    <font>
      <sz val="11"/>
      <color indexed="8"/>
      <name val="Calibri"/>
      <family val="2"/>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39"/>
      <name val="宋体"/>
      <family val="0"/>
    </font>
    <font>
      <u val="single"/>
      <sz val="11"/>
      <color indexed="36"/>
      <name val="宋体"/>
      <family val="0"/>
    </font>
    <font>
      <b/>
      <sz val="11"/>
      <color indexed="62"/>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60"/>
      <name val="宋体"/>
      <family val="0"/>
    </font>
    <font>
      <sz val="12"/>
      <name val="等线"/>
      <family val="0"/>
    </font>
    <font>
      <sz val="12"/>
      <name val="微软雅黑"/>
      <family val="2"/>
    </font>
    <font>
      <sz val="10"/>
      <name val="Calibri"/>
      <family val="2"/>
    </font>
    <font>
      <sz val="11"/>
      <color indexed="12"/>
      <name val="Calibri"/>
      <family val="2"/>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宋体"/>
      <family val="0"/>
    </font>
    <font>
      <b/>
      <sz val="8"/>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7"/>
        <bgColor indexed="64"/>
      </patternFill>
    </fill>
    <fill>
      <patternFill patternType="solid">
        <fgColor indexed="11"/>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5">
    <xf numFmtId="0" fontId="0" fillId="0" borderId="0" xfId="0" applyNumberFormat="1" applyFont="1" applyFill="1" applyBorder="1" applyAlignment="1">
      <alignment/>
    </xf>
    <xf numFmtId="49" fontId="0" fillId="0" borderId="0" xfId="0" applyNumberFormat="1" applyFont="1" applyFill="1" applyBorder="1" applyAlignment="1">
      <alignment/>
    </xf>
    <xf numFmtId="0" fontId="2" fillId="33" borderId="10" xfId="0" applyNumberFormat="1" applyFont="1" applyFill="1" applyBorder="1" applyAlignment="1">
      <alignment/>
    </xf>
    <xf numFmtId="0" fontId="3" fillId="33" borderId="10" xfId="0" applyNumberFormat="1" applyFont="1" applyFill="1" applyBorder="1" applyAlignment="1">
      <alignment/>
    </xf>
    <xf numFmtId="49" fontId="0" fillId="0" borderId="0" xfId="0" applyNumberFormat="1" applyFill="1" applyBorder="1" applyAlignment="1">
      <alignment/>
    </xf>
    <xf numFmtId="0" fontId="4" fillId="0" borderId="0" xfId="0" applyNumberFormat="1" applyFont="1" applyFill="1" applyBorder="1" applyAlignment="1">
      <alignment/>
    </xf>
    <xf numFmtId="0" fontId="8" fillId="0" borderId="0" xfId="0" applyNumberFormat="1" applyFont="1" applyFill="1" applyBorder="1" applyAlignment="1" applyProtection="1">
      <alignment vertical="center"/>
      <protection/>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xf>
    <xf numFmtId="0" fontId="4" fillId="0" borderId="0"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0" fontId="6" fillId="34" borderId="12" xfId="0" applyNumberFormat="1" applyFont="1" applyFill="1" applyBorder="1" applyAlignment="1" applyProtection="1">
      <alignment horizontal="center" vertical="center"/>
      <protection/>
    </xf>
    <xf numFmtId="0" fontId="0" fillId="0" borderId="13" xfId="0" applyNumberFormat="1" applyFont="1" applyFill="1" applyBorder="1" applyAlignment="1">
      <alignment horizontal="center" vertical="center"/>
    </xf>
    <xf numFmtId="49" fontId="0" fillId="0" borderId="13" xfId="0" applyNumberFormat="1" applyFont="1" applyFill="1" applyBorder="1" applyAlignment="1">
      <alignment horizontal="center"/>
    </xf>
    <xf numFmtId="0" fontId="0" fillId="0" borderId="13" xfId="0" applyNumberFormat="1" applyFont="1" applyFill="1" applyBorder="1" applyAlignment="1">
      <alignment horizontal="center"/>
    </xf>
    <xf numFmtId="0" fontId="8" fillId="0" borderId="13" xfId="0" applyNumberFormat="1" applyFont="1" applyFill="1" applyBorder="1" applyAlignment="1" applyProtection="1">
      <alignment horizontal="center" vertical="center"/>
      <protection/>
    </xf>
    <xf numFmtId="0" fontId="7" fillId="35" borderId="13" xfId="0" applyNumberFormat="1" applyFont="1" applyFill="1" applyBorder="1" applyAlignment="1" applyProtection="1">
      <alignment horizontal="center" vertical="center"/>
      <protection/>
    </xf>
    <xf numFmtId="0" fontId="4" fillId="0" borderId="13" xfId="0" applyNumberFormat="1" applyFont="1" applyFill="1" applyBorder="1" applyAlignment="1">
      <alignment horizontal="center"/>
    </xf>
    <xf numFmtId="0" fontId="8" fillId="35" borderId="13" xfId="0" applyNumberFormat="1" applyFont="1" applyFill="1" applyBorder="1" applyAlignment="1" applyProtection="1">
      <alignment horizontal="center" vertical="center"/>
      <protection/>
    </xf>
    <xf numFmtId="0" fontId="0" fillId="0" borderId="0" xfId="0" applyNumberFormat="1" applyFont="1" applyFill="1" applyBorder="1" applyAlignment="1">
      <alignment horizontal="center" wrapText="1"/>
    </xf>
    <xf numFmtId="0" fontId="53" fillId="34" borderId="12" xfId="0" applyNumberFormat="1" applyFont="1" applyFill="1" applyBorder="1" applyAlignment="1" applyProtection="1">
      <alignment horizontal="center" vertical="center" wrapText="1"/>
      <protection/>
    </xf>
    <xf numFmtId="10" fontId="6" fillId="34" borderId="12" xfId="0" applyNumberFormat="1" applyFont="1" applyFill="1" applyBorder="1" applyAlignment="1" applyProtection="1">
      <alignment horizontal="center" vertical="center" wrapText="1"/>
      <protection/>
    </xf>
    <xf numFmtId="10" fontId="0" fillId="0" borderId="13" xfId="0" applyNumberFormat="1"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47"/>
  <sheetViews>
    <sheetView tabSelected="1" workbookViewId="0" topLeftCell="A10">
      <selection activeCell="Q40" sqref="Q40"/>
    </sheetView>
  </sheetViews>
  <sheetFormatPr defaultColWidth="9.140625" defaultRowHeight="12.75"/>
  <cols>
    <col min="1" max="1" width="9.140625" style="7" customWidth="1"/>
    <col min="2" max="2" width="11.7109375" style="8" customWidth="1"/>
    <col min="3" max="3" width="18.8515625" style="8" customWidth="1"/>
    <col min="4" max="4" width="11.28125" style="8" bestFit="1" customWidth="1"/>
    <col min="5" max="6" width="21.140625" style="8" hidden="1" customWidth="1"/>
    <col min="7" max="7" width="15.57421875" style="8" customWidth="1"/>
    <col min="8" max="8" width="16.421875" style="8" hidden="1" customWidth="1"/>
    <col min="9" max="9" width="13.00390625" style="8" hidden="1" customWidth="1"/>
    <col min="10" max="10" width="14.7109375" style="8" hidden="1" customWidth="1"/>
    <col min="11" max="11" width="18.57421875" style="0" customWidth="1"/>
    <col min="12" max="12" width="18.421875" style="0" customWidth="1"/>
    <col min="13" max="13" width="16.7109375" style="0" customWidth="1"/>
  </cols>
  <sheetData>
    <row r="1" spans="1:13" ht="54" customHeight="1">
      <c r="A1" s="9" t="s">
        <v>0</v>
      </c>
      <c r="B1" s="10" t="s">
        <v>1</v>
      </c>
      <c r="C1" s="11" t="s">
        <v>2</v>
      </c>
      <c r="D1" s="11" t="s">
        <v>3</v>
      </c>
      <c r="E1" s="12" t="s">
        <v>4</v>
      </c>
      <c r="F1" s="12" t="s">
        <v>5</v>
      </c>
      <c r="G1" s="13" t="s">
        <v>6</v>
      </c>
      <c r="H1" s="10" t="s">
        <v>7</v>
      </c>
      <c r="I1" s="10" t="s">
        <v>8</v>
      </c>
      <c r="J1" s="10" t="s">
        <v>9</v>
      </c>
      <c r="K1" s="22" t="s">
        <v>10</v>
      </c>
      <c r="L1" s="23" t="s">
        <v>11</v>
      </c>
      <c r="M1" s="23" t="s">
        <v>12</v>
      </c>
    </row>
    <row r="2" spans="1:13" ht="12.75">
      <c r="A2" s="14">
        <v>1</v>
      </c>
      <c r="B2" s="15" t="s">
        <v>13</v>
      </c>
      <c r="C2" s="16" t="s">
        <v>14</v>
      </c>
      <c r="D2" s="16">
        <v>160</v>
      </c>
      <c r="E2" s="16">
        <v>10</v>
      </c>
      <c r="F2" s="16">
        <v>24</v>
      </c>
      <c r="G2" s="16">
        <f>E2+F2</f>
        <v>34</v>
      </c>
      <c r="H2" s="16">
        <v>20</v>
      </c>
      <c r="I2" s="16">
        <v>36.3</v>
      </c>
      <c r="J2" s="16">
        <v>2</v>
      </c>
      <c r="K2" s="16">
        <f>H2+I2+J2</f>
        <v>58.3</v>
      </c>
      <c r="L2" s="24">
        <f>K2/D2</f>
        <v>0.364375</v>
      </c>
      <c r="M2" s="24">
        <f>G2/D2</f>
        <v>0.2125</v>
      </c>
    </row>
    <row r="3" spans="1:13" ht="12.75">
      <c r="A3" s="14">
        <v>2</v>
      </c>
      <c r="B3" s="15" t="s">
        <v>15</v>
      </c>
      <c r="C3" s="16" t="s">
        <v>16</v>
      </c>
      <c r="D3" s="16">
        <v>160</v>
      </c>
      <c r="E3" s="16">
        <v>10</v>
      </c>
      <c r="F3" s="16">
        <v>26</v>
      </c>
      <c r="G3" s="16">
        <f aca="true" t="shared" si="0" ref="G3:G43">E3+F3</f>
        <v>36</v>
      </c>
      <c r="H3" s="16">
        <v>19</v>
      </c>
      <c r="I3" s="16">
        <v>26.78</v>
      </c>
      <c r="J3" s="16">
        <v>2</v>
      </c>
      <c r="K3" s="16">
        <f aca="true" t="shared" si="1" ref="K3:K43">H3+I3+J3</f>
        <v>47.78</v>
      </c>
      <c r="L3" s="24">
        <f aca="true" t="shared" si="2" ref="L3:L43">K3/D3</f>
        <v>0.29862500000000003</v>
      </c>
      <c r="M3" s="24">
        <f aca="true" t="shared" si="3" ref="M3:M43">G3/D3</f>
        <v>0.225</v>
      </c>
    </row>
    <row r="4" spans="1:13" ht="12.75">
      <c r="A4" s="14">
        <v>3</v>
      </c>
      <c r="B4" s="15" t="s">
        <v>17</v>
      </c>
      <c r="C4" s="16" t="s">
        <v>18</v>
      </c>
      <c r="D4" s="16">
        <v>160</v>
      </c>
      <c r="E4" s="16">
        <v>10</v>
      </c>
      <c r="F4" s="16">
        <v>24</v>
      </c>
      <c r="G4" s="16">
        <f t="shared" si="0"/>
        <v>34</v>
      </c>
      <c r="H4" s="16">
        <v>20</v>
      </c>
      <c r="I4" s="16">
        <v>20.72</v>
      </c>
      <c r="J4" s="16">
        <v>2</v>
      </c>
      <c r="K4" s="16">
        <f t="shared" si="1"/>
        <v>42.72</v>
      </c>
      <c r="L4" s="24">
        <f t="shared" si="2"/>
        <v>0.267</v>
      </c>
      <c r="M4" s="24">
        <f t="shared" si="3"/>
        <v>0.2125</v>
      </c>
    </row>
    <row r="5" spans="1:13" ht="12.75">
      <c r="A5" s="14">
        <v>4</v>
      </c>
      <c r="B5" s="15" t="s">
        <v>19</v>
      </c>
      <c r="C5" s="16" t="s">
        <v>20</v>
      </c>
      <c r="D5" s="16">
        <v>160</v>
      </c>
      <c r="E5" s="16">
        <v>10</v>
      </c>
      <c r="F5" s="16">
        <v>24</v>
      </c>
      <c r="G5" s="16">
        <f t="shared" si="0"/>
        <v>34</v>
      </c>
      <c r="H5" s="16">
        <v>15</v>
      </c>
      <c r="I5" s="16">
        <v>72.8</v>
      </c>
      <c r="J5" s="16">
        <v>2</v>
      </c>
      <c r="K5" s="16">
        <f t="shared" si="1"/>
        <v>89.8</v>
      </c>
      <c r="L5" s="24">
        <f t="shared" si="2"/>
        <v>0.56125</v>
      </c>
      <c r="M5" s="24">
        <f t="shared" si="3"/>
        <v>0.2125</v>
      </c>
    </row>
    <row r="6" spans="1:13" ht="12.75">
      <c r="A6" s="14">
        <v>5</v>
      </c>
      <c r="B6" s="15" t="s">
        <v>21</v>
      </c>
      <c r="C6" s="16" t="s">
        <v>22</v>
      </c>
      <c r="D6" s="16">
        <v>160</v>
      </c>
      <c r="E6" s="16">
        <v>10</v>
      </c>
      <c r="F6" s="16">
        <v>28</v>
      </c>
      <c r="G6" s="16">
        <f t="shared" si="0"/>
        <v>38</v>
      </c>
      <c r="H6" s="16">
        <v>15</v>
      </c>
      <c r="I6" s="16">
        <v>64.3</v>
      </c>
      <c r="J6" s="16">
        <v>2</v>
      </c>
      <c r="K6" s="16">
        <f t="shared" si="1"/>
        <v>81.3</v>
      </c>
      <c r="L6" s="24">
        <f t="shared" si="2"/>
        <v>0.5081249999999999</v>
      </c>
      <c r="M6" s="24">
        <f t="shared" si="3"/>
        <v>0.2375</v>
      </c>
    </row>
    <row r="7" spans="1:13" ht="12.75">
      <c r="A7" s="14">
        <v>6</v>
      </c>
      <c r="B7" s="15" t="s">
        <v>23</v>
      </c>
      <c r="C7" s="16" t="s">
        <v>24</v>
      </c>
      <c r="D7" s="16">
        <v>160</v>
      </c>
      <c r="E7" s="16">
        <v>10</v>
      </c>
      <c r="F7" s="16">
        <v>23</v>
      </c>
      <c r="G7" s="16">
        <f t="shared" si="0"/>
        <v>33</v>
      </c>
      <c r="H7" s="16">
        <v>15</v>
      </c>
      <c r="I7" s="16">
        <v>60.05</v>
      </c>
      <c r="J7" s="16">
        <v>2</v>
      </c>
      <c r="K7" s="16">
        <f t="shared" si="1"/>
        <v>77.05</v>
      </c>
      <c r="L7" s="24">
        <f t="shared" si="2"/>
        <v>0.4815625</v>
      </c>
      <c r="M7" s="24">
        <f t="shared" si="3"/>
        <v>0.20625</v>
      </c>
    </row>
    <row r="8" spans="1:13" ht="12.75">
      <c r="A8" s="14">
        <v>7</v>
      </c>
      <c r="B8" s="15" t="s">
        <v>25</v>
      </c>
      <c r="C8" s="16" t="s">
        <v>26</v>
      </c>
      <c r="D8" s="16">
        <v>160</v>
      </c>
      <c r="E8" s="16">
        <v>10</v>
      </c>
      <c r="F8" s="16">
        <v>30</v>
      </c>
      <c r="G8" s="16">
        <f t="shared" si="0"/>
        <v>40</v>
      </c>
      <c r="H8" s="16">
        <v>15</v>
      </c>
      <c r="I8" s="16">
        <v>60.175</v>
      </c>
      <c r="J8" s="16">
        <v>2</v>
      </c>
      <c r="K8" s="16">
        <f t="shared" si="1"/>
        <v>77.175</v>
      </c>
      <c r="L8" s="24">
        <f t="shared" si="2"/>
        <v>0.48234374999999996</v>
      </c>
      <c r="M8" s="24">
        <f t="shared" si="3"/>
        <v>0.25</v>
      </c>
    </row>
    <row r="9" spans="1:13" ht="12.75">
      <c r="A9" s="14">
        <v>8</v>
      </c>
      <c r="B9" s="15" t="s">
        <v>27</v>
      </c>
      <c r="C9" s="16" t="s">
        <v>28</v>
      </c>
      <c r="D9" s="16">
        <v>160</v>
      </c>
      <c r="E9" s="16">
        <v>10</v>
      </c>
      <c r="F9" s="16">
        <v>34.5</v>
      </c>
      <c r="G9" s="16">
        <f t="shared" si="0"/>
        <v>44.5</v>
      </c>
      <c r="H9" s="16">
        <v>15</v>
      </c>
      <c r="I9" s="16">
        <v>65.55</v>
      </c>
      <c r="J9" s="16">
        <v>2</v>
      </c>
      <c r="K9" s="16">
        <f t="shared" si="1"/>
        <v>82.55</v>
      </c>
      <c r="L9" s="24">
        <f t="shared" si="2"/>
        <v>0.5159374999999999</v>
      </c>
      <c r="M9" s="24">
        <f t="shared" si="3"/>
        <v>0.278125</v>
      </c>
    </row>
    <row r="10" spans="1:13" ht="12.75">
      <c r="A10" s="14">
        <v>9</v>
      </c>
      <c r="B10" s="15" t="s">
        <v>29</v>
      </c>
      <c r="C10" s="16" t="s">
        <v>30</v>
      </c>
      <c r="D10" s="16">
        <v>160</v>
      </c>
      <c r="E10" s="16">
        <v>10</v>
      </c>
      <c r="F10" s="16">
        <v>24</v>
      </c>
      <c r="G10" s="16">
        <f t="shared" si="0"/>
        <v>34</v>
      </c>
      <c r="H10" s="16">
        <v>22</v>
      </c>
      <c r="I10" s="16">
        <v>14.24</v>
      </c>
      <c r="J10" s="16">
        <v>2</v>
      </c>
      <c r="K10" s="16">
        <f t="shared" si="1"/>
        <v>38.24</v>
      </c>
      <c r="L10" s="24">
        <f t="shared" si="2"/>
        <v>0.23900000000000002</v>
      </c>
      <c r="M10" s="24">
        <f t="shared" si="3"/>
        <v>0.2125</v>
      </c>
    </row>
    <row r="11" spans="1:13" ht="12.75">
      <c r="A11" s="14">
        <v>10</v>
      </c>
      <c r="B11" s="15" t="s">
        <v>31</v>
      </c>
      <c r="C11" s="16" t="s">
        <v>32</v>
      </c>
      <c r="D11" s="16">
        <v>160</v>
      </c>
      <c r="E11" s="16">
        <v>10</v>
      </c>
      <c r="F11" s="16">
        <v>24</v>
      </c>
      <c r="G11" s="16">
        <f t="shared" si="0"/>
        <v>34</v>
      </c>
      <c r="H11" s="16">
        <v>23</v>
      </c>
      <c r="I11" s="16">
        <v>16.93</v>
      </c>
      <c r="J11" s="16">
        <v>2</v>
      </c>
      <c r="K11" s="16">
        <f t="shared" si="1"/>
        <v>41.93</v>
      </c>
      <c r="L11" s="24">
        <f t="shared" si="2"/>
        <v>0.2620625</v>
      </c>
      <c r="M11" s="24">
        <f t="shared" si="3"/>
        <v>0.2125</v>
      </c>
    </row>
    <row r="12" spans="1:13" ht="12.75">
      <c r="A12" s="14">
        <v>11</v>
      </c>
      <c r="B12" s="15" t="s">
        <v>33</v>
      </c>
      <c r="C12" s="16" t="s">
        <v>34</v>
      </c>
      <c r="D12" s="16">
        <v>160</v>
      </c>
      <c r="E12" s="16">
        <v>10</v>
      </c>
      <c r="F12" s="16">
        <v>24</v>
      </c>
      <c r="G12" s="16">
        <f t="shared" si="0"/>
        <v>34</v>
      </c>
      <c r="H12" s="16">
        <v>23</v>
      </c>
      <c r="I12" s="16">
        <v>14.06</v>
      </c>
      <c r="J12" s="16">
        <v>2</v>
      </c>
      <c r="K12" s="16">
        <f t="shared" si="1"/>
        <v>39.06</v>
      </c>
      <c r="L12" s="24">
        <f t="shared" si="2"/>
        <v>0.244125</v>
      </c>
      <c r="M12" s="24">
        <f t="shared" si="3"/>
        <v>0.2125</v>
      </c>
    </row>
    <row r="13" spans="1:13" ht="12.75">
      <c r="A13" s="14">
        <v>12</v>
      </c>
      <c r="B13" s="15" t="s">
        <v>35</v>
      </c>
      <c r="C13" s="16" t="s">
        <v>36</v>
      </c>
      <c r="D13" s="16">
        <v>160</v>
      </c>
      <c r="E13" s="16">
        <v>10</v>
      </c>
      <c r="F13" s="16">
        <v>22</v>
      </c>
      <c r="G13" s="16">
        <f t="shared" si="0"/>
        <v>32</v>
      </c>
      <c r="H13" s="16">
        <v>16</v>
      </c>
      <c r="I13" s="16">
        <v>29.97</v>
      </c>
      <c r="J13" s="16">
        <v>2</v>
      </c>
      <c r="K13" s="16">
        <f t="shared" si="1"/>
        <v>47.97</v>
      </c>
      <c r="L13" s="24">
        <f t="shared" si="2"/>
        <v>0.2998125</v>
      </c>
      <c r="M13" s="24">
        <f t="shared" si="3"/>
        <v>0.2</v>
      </c>
    </row>
    <row r="14" spans="1:13" ht="12.75">
      <c r="A14" s="14">
        <v>13</v>
      </c>
      <c r="B14" s="15" t="s">
        <v>37</v>
      </c>
      <c r="C14" s="16" t="s">
        <v>38</v>
      </c>
      <c r="D14" s="16">
        <v>160</v>
      </c>
      <c r="E14" s="16">
        <v>10</v>
      </c>
      <c r="F14" s="16">
        <v>24</v>
      </c>
      <c r="G14" s="16">
        <f t="shared" si="0"/>
        <v>34</v>
      </c>
      <c r="H14" s="16">
        <v>15</v>
      </c>
      <c r="I14" s="16">
        <v>24.64</v>
      </c>
      <c r="J14" s="16">
        <v>2</v>
      </c>
      <c r="K14" s="16">
        <f t="shared" si="1"/>
        <v>41.64</v>
      </c>
      <c r="L14" s="24">
        <f t="shared" si="2"/>
        <v>0.26025</v>
      </c>
      <c r="M14" s="24">
        <f t="shared" si="3"/>
        <v>0.2125</v>
      </c>
    </row>
    <row r="15" spans="1:13" ht="12.75">
      <c r="A15" s="14">
        <v>14</v>
      </c>
      <c r="B15" s="15" t="s">
        <v>39</v>
      </c>
      <c r="C15" s="16" t="s">
        <v>40</v>
      </c>
      <c r="D15" s="16">
        <v>160</v>
      </c>
      <c r="E15" s="16">
        <v>10</v>
      </c>
      <c r="F15" s="16">
        <v>24</v>
      </c>
      <c r="G15" s="16">
        <f t="shared" si="0"/>
        <v>34</v>
      </c>
      <c r="H15" s="16">
        <v>15</v>
      </c>
      <c r="I15" s="16">
        <v>36.6</v>
      </c>
      <c r="J15" s="16">
        <v>2</v>
      </c>
      <c r="K15" s="16">
        <f t="shared" si="1"/>
        <v>53.6</v>
      </c>
      <c r="L15" s="24">
        <f t="shared" si="2"/>
        <v>0.335</v>
      </c>
      <c r="M15" s="24">
        <f t="shared" si="3"/>
        <v>0.2125</v>
      </c>
    </row>
    <row r="16" spans="1:13" ht="12.75">
      <c r="A16" s="14">
        <v>15</v>
      </c>
      <c r="B16" s="15" t="s">
        <v>41</v>
      </c>
      <c r="C16" s="16" t="s">
        <v>42</v>
      </c>
      <c r="D16" s="16">
        <v>160</v>
      </c>
      <c r="E16" s="16">
        <v>10</v>
      </c>
      <c r="F16" s="16">
        <v>24</v>
      </c>
      <c r="G16" s="16">
        <f t="shared" si="0"/>
        <v>34</v>
      </c>
      <c r="H16" s="16">
        <v>15</v>
      </c>
      <c r="I16" s="16">
        <v>27.69</v>
      </c>
      <c r="J16" s="16">
        <v>2</v>
      </c>
      <c r="K16" s="16">
        <f t="shared" si="1"/>
        <v>44.69</v>
      </c>
      <c r="L16" s="24">
        <f t="shared" si="2"/>
        <v>0.27931249999999996</v>
      </c>
      <c r="M16" s="24">
        <f t="shared" si="3"/>
        <v>0.2125</v>
      </c>
    </row>
    <row r="17" spans="1:13" ht="12.75">
      <c r="A17" s="14">
        <v>16</v>
      </c>
      <c r="B17" s="15" t="s">
        <v>43</v>
      </c>
      <c r="C17" s="16" t="s">
        <v>44</v>
      </c>
      <c r="D17" s="16">
        <v>160</v>
      </c>
      <c r="E17" s="16">
        <v>10</v>
      </c>
      <c r="F17" s="16">
        <v>25</v>
      </c>
      <c r="G17" s="16">
        <f t="shared" si="0"/>
        <v>35</v>
      </c>
      <c r="H17" s="16">
        <v>21</v>
      </c>
      <c r="I17" s="16">
        <v>33</v>
      </c>
      <c r="J17" s="16">
        <v>2</v>
      </c>
      <c r="K17" s="16">
        <f t="shared" si="1"/>
        <v>56</v>
      </c>
      <c r="L17" s="24">
        <f t="shared" si="2"/>
        <v>0.35</v>
      </c>
      <c r="M17" s="24">
        <f t="shared" si="3"/>
        <v>0.21875</v>
      </c>
    </row>
    <row r="18" spans="1:13" ht="12.75">
      <c r="A18" s="14">
        <v>17</v>
      </c>
      <c r="B18" s="15" t="s">
        <v>45</v>
      </c>
      <c r="C18" s="16" t="s">
        <v>46</v>
      </c>
      <c r="D18" s="16">
        <v>160</v>
      </c>
      <c r="E18" s="16">
        <v>10</v>
      </c>
      <c r="F18" s="16">
        <v>30</v>
      </c>
      <c r="G18" s="16">
        <f t="shared" si="0"/>
        <v>40</v>
      </c>
      <c r="H18" s="16">
        <v>18</v>
      </c>
      <c r="I18" s="16">
        <v>25.07</v>
      </c>
      <c r="J18" s="16">
        <v>2</v>
      </c>
      <c r="K18" s="16">
        <f t="shared" si="1"/>
        <v>45.07</v>
      </c>
      <c r="L18" s="24">
        <f t="shared" si="2"/>
        <v>0.2816875</v>
      </c>
      <c r="M18" s="24">
        <f t="shared" si="3"/>
        <v>0.25</v>
      </c>
    </row>
    <row r="19" spans="1:13" ht="12.75">
      <c r="A19" s="14">
        <v>18</v>
      </c>
      <c r="B19" s="15" t="s">
        <v>47</v>
      </c>
      <c r="C19" s="16" t="s">
        <v>48</v>
      </c>
      <c r="D19" s="16">
        <v>160</v>
      </c>
      <c r="E19" s="16">
        <v>10</v>
      </c>
      <c r="F19" s="16">
        <v>22</v>
      </c>
      <c r="G19" s="16">
        <f t="shared" si="0"/>
        <v>32</v>
      </c>
      <c r="H19" s="16">
        <v>21</v>
      </c>
      <c r="I19" s="16">
        <v>30.61</v>
      </c>
      <c r="J19" s="16">
        <v>2</v>
      </c>
      <c r="K19" s="16">
        <f t="shared" si="1"/>
        <v>53.61</v>
      </c>
      <c r="L19" s="24">
        <f t="shared" si="2"/>
        <v>0.3350625</v>
      </c>
      <c r="M19" s="24">
        <f t="shared" si="3"/>
        <v>0.2</v>
      </c>
    </row>
    <row r="20" spans="1:13" ht="12.75">
      <c r="A20" s="14">
        <v>19</v>
      </c>
      <c r="B20" s="15" t="s">
        <v>49</v>
      </c>
      <c r="C20" s="16" t="s">
        <v>50</v>
      </c>
      <c r="D20" s="16">
        <v>160</v>
      </c>
      <c r="E20" s="16">
        <v>10</v>
      </c>
      <c r="F20" s="16">
        <v>20</v>
      </c>
      <c r="G20" s="16">
        <f t="shared" si="0"/>
        <v>30</v>
      </c>
      <c r="H20" s="16">
        <v>25</v>
      </c>
      <c r="I20" s="16">
        <v>31.43</v>
      </c>
      <c r="J20" s="16">
        <v>2</v>
      </c>
      <c r="K20" s="16">
        <f t="shared" si="1"/>
        <v>58.43</v>
      </c>
      <c r="L20" s="24">
        <f t="shared" si="2"/>
        <v>0.3651875</v>
      </c>
      <c r="M20" s="24">
        <f t="shared" si="3"/>
        <v>0.1875</v>
      </c>
    </row>
    <row r="21" spans="1:13" ht="12.75">
      <c r="A21" s="14">
        <v>20</v>
      </c>
      <c r="B21" s="15" t="s">
        <v>51</v>
      </c>
      <c r="C21" s="16" t="s">
        <v>52</v>
      </c>
      <c r="D21" s="16">
        <v>170</v>
      </c>
      <c r="E21" s="16">
        <v>10</v>
      </c>
      <c r="F21" s="16">
        <v>26</v>
      </c>
      <c r="G21" s="16">
        <f t="shared" si="0"/>
        <v>36</v>
      </c>
      <c r="H21" s="16">
        <v>25</v>
      </c>
      <c r="I21" s="16">
        <v>26.36</v>
      </c>
      <c r="J21" s="16">
        <v>2</v>
      </c>
      <c r="K21" s="16">
        <f t="shared" si="1"/>
        <v>53.36</v>
      </c>
      <c r="L21" s="24">
        <f t="shared" si="2"/>
        <v>0.31388235294117645</v>
      </c>
      <c r="M21" s="24">
        <f t="shared" si="3"/>
        <v>0.21176470588235294</v>
      </c>
    </row>
    <row r="22" spans="1:13" ht="12.75">
      <c r="A22" s="14">
        <v>21</v>
      </c>
      <c r="B22" s="15" t="s">
        <v>53</v>
      </c>
      <c r="C22" s="16" t="s">
        <v>54</v>
      </c>
      <c r="D22" s="16">
        <v>170</v>
      </c>
      <c r="E22" s="16">
        <v>10</v>
      </c>
      <c r="F22" s="16">
        <v>31</v>
      </c>
      <c r="G22" s="16">
        <f t="shared" si="0"/>
        <v>41</v>
      </c>
      <c r="H22" s="16">
        <v>19</v>
      </c>
      <c r="I22" s="16">
        <v>34.05</v>
      </c>
      <c r="J22" s="16">
        <v>2</v>
      </c>
      <c r="K22" s="16">
        <f t="shared" si="1"/>
        <v>55.05</v>
      </c>
      <c r="L22" s="24">
        <f t="shared" si="2"/>
        <v>0.3238235294117647</v>
      </c>
      <c r="M22" s="24">
        <f t="shared" si="3"/>
        <v>0.2411764705882353</v>
      </c>
    </row>
    <row r="23" spans="1:13" ht="12.75">
      <c r="A23" s="14">
        <v>22</v>
      </c>
      <c r="B23" s="15" t="s">
        <v>55</v>
      </c>
      <c r="C23" s="16" t="s">
        <v>56</v>
      </c>
      <c r="D23" s="16">
        <v>170</v>
      </c>
      <c r="E23" s="16">
        <v>10</v>
      </c>
      <c r="F23" s="16">
        <v>25</v>
      </c>
      <c r="G23" s="16">
        <f t="shared" si="0"/>
        <v>35</v>
      </c>
      <c r="H23" s="16">
        <v>22</v>
      </c>
      <c r="I23" s="16">
        <v>42.05</v>
      </c>
      <c r="J23" s="16">
        <v>2</v>
      </c>
      <c r="K23" s="16">
        <f t="shared" si="1"/>
        <v>66.05</v>
      </c>
      <c r="L23" s="24">
        <f t="shared" si="2"/>
        <v>0.38852941176470585</v>
      </c>
      <c r="M23" s="24">
        <f t="shared" si="3"/>
        <v>0.20588235294117646</v>
      </c>
    </row>
    <row r="24" spans="1:13" ht="12.75">
      <c r="A24" s="14">
        <v>23</v>
      </c>
      <c r="B24" s="15" t="s">
        <v>57</v>
      </c>
      <c r="C24" s="16" t="s">
        <v>58</v>
      </c>
      <c r="D24" s="16">
        <v>170</v>
      </c>
      <c r="E24" s="16">
        <v>10</v>
      </c>
      <c r="F24" s="16">
        <v>25</v>
      </c>
      <c r="G24" s="16">
        <f t="shared" si="0"/>
        <v>35</v>
      </c>
      <c r="H24" s="16">
        <v>25</v>
      </c>
      <c r="I24" s="16">
        <v>29.8</v>
      </c>
      <c r="J24" s="16">
        <v>2</v>
      </c>
      <c r="K24" s="16">
        <f t="shared" si="1"/>
        <v>56.8</v>
      </c>
      <c r="L24" s="24">
        <f t="shared" si="2"/>
        <v>0.3341176470588235</v>
      </c>
      <c r="M24" s="24">
        <f t="shared" si="3"/>
        <v>0.20588235294117646</v>
      </c>
    </row>
    <row r="25" spans="1:13" ht="12.75">
      <c r="A25" s="14">
        <v>24</v>
      </c>
      <c r="B25" s="15" t="s">
        <v>59</v>
      </c>
      <c r="C25" s="16" t="s">
        <v>60</v>
      </c>
      <c r="D25" s="16">
        <v>170</v>
      </c>
      <c r="E25" s="16">
        <v>10</v>
      </c>
      <c r="F25" s="16">
        <v>26</v>
      </c>
      <c r="G25" s="16">
        <f t="shared" si="0"/>
        <v>36</v>
      </c>
      <c r="H25" s="16">
        <v>25</v>
      </c>
      <c r="I25" s="16">
        <v>35.8</v>
      </c>
      <c r="J25" s="16">
        <v>2</v>
      </c>
      <c r="K25" s="16">
        <f t="shared" si="1"/>
        <v>62.8</v>
      </c>
      <c r="L25" s="24">
        <f t="shared" si="2"/>
        <v>0.36941176470588233</v>
      </c>
      <c r="M25" s="24">
        <f t="shared" si="3"/>
        <v>0.21176470588235294</v>
      </c>
    </row>
    <row r="26" spans="1:13" ht="12.75">
      <c r="A26" s="14">
        <v>25</v>
      </c>
      <c r="B26" s="15" t="s">
        <v>61</v>
      </c>
      <c r="C26" s="16" t="s">
        <v>62</v>
      </c>
      <c r="D26" s="16">
        <v>160</v>
      </c>
      <c r="E26" s="16">
        <v>10</v>
      </c>
      <c r="F26" s="16">
        <v>29</v>
      </c>
      <c r="G26" s="16">
        <f t="shared" si="0"/>
        <v>39</v>
      </c>
      <c r="H26" s="16">
        <v>15</v>
      </c>
      <c r="I26" s="16">
        <v>40.625</v>
      </c>
      <c r="J26" s="16">
        <v>2</v>
      </c>
      <c r="K26" s="16">
        <f t="shared" si="1"/>
        <v>57.625</v>
      </c>
      <c r="L26" s="24">
        <f t="shared" si="2"/>
        <v>0.36015625</v>
      </c>
      <c r="M26" s="24">
        <f t="shared" si="3"/>
        <v>0.24375</v>
      </c>
    </row>
    <row r="27" spans="1:13" ht="12.75">
      <c r="A27" s="14">
        <v>26</v>
      </c>
      <c r="B27" s="15" t="s">
        <v>63</v>
      </c>
      <c r="C27" s="16" t="s">
        <v>64</v>
      </c>
      <c r="D27" s="16">
        <v>160</v>
      </c>
      <c r="E27" s="16">
        <v>10</v>
      </c>
      <c r="F27" s="16">
        <v>24</v>
      </c>
      <c r="G27" s="16">
        <f t="shared" si="0"/>
        <v>34</v>
      </c>
      <c r="H27" s="16">
        <v>17</v>
      </c>
      <c r="I27" s="16">
        <v>36.93</v>
      </c>
      <c r="J27" s="16">
        <v>2</v>
      </c>
      <c r="K27" s="16">
        <f t="shared" si="1"/>
        <v>55.93</v>
      </c>
      <c r="L27" s="24">
        <f t="shared" si="2"/>
        <v>0.3495625</v>
      </c>
      <c r="M27" s="24">
        <f t="shared" si="3"/>
        <v>0.2125</v>
      </c>
    </row>
    <row r="28" spans="1:13" ht="12.75">
      <c r="A28" s="14">
        <v>27</v>
      </c>
      <c r="B28" s="15" t="s">
        <v>65</v>
      </c>
      <c r="C28" s="16" t="s">
        <v>66</v>
      </c>
      <c r="D28" s="16">
        <v>160</v>
      </c>
      <c r="E28" s="16">
        <v>10</v>
      </c>
      <c r="F28" s="16">
        <v>25</v>
      </c>
      <c r="G28" s="16">
        <f t="shared" si="0"/>
        <v>35</v>
      </c>
      <c r="H28" s="16">
        <v>17</v>
      </c>
      <c r="I28" s="16">
        <v>57.55</v>
      </c>
      <c r="J28" s="16">
        <v>2</v>
      </c>
      <c r="K28" s="16">
        <f t="shared" si="1"/>
        <v>76.55</v>
      </c>
      <c r="L28" s="24">
        <f t="shared" si="2"/>
        <v>0.47843749999999996</v>
      </c>
      <c r="M28" s="24">
        <f t="shared" si="3"/>
        <v>0.21875</v>
      </c>
    </row>
    <row r="29" spans="1:13" ht="12.75">
      <c r="A29" s="14">
        <v>28</v>
      </c>
      <c r="B29" s="15" t="s">
        <v>67</v>
      </c>
      <c r="C29" s="16" t="s">
        <v>68</v>
      </c>
      <c r="D29" s="16">
        <v>160</v>
      </c>
      <c r="E29" s="16">
        <v>10</v>
      </c>
      <c r="F29" s="16">
        <v>20</v>
      </c>
      <c r="G29" s="16">
        <f t="shared" si="0"/>
        <v>30</v>
      </c>
      <c r="H29" s="16">
        <v>24</v>
      </c>
      <c r="I29" s="16">
        <v>15.8</v>
      </c>
      <c r="J29" s="16">
        <v>2</v>
      </c>
      <c r="K29" s="16">
        <f t="shared" si="1"/>
        <v>41.8</v>
      </c>
      <c r="L29" s="24">
        <f t="shared" si="2"/>
        <v>0.26125</v>
      </c>
      <c r="M29" s="24">
        <f t="shared" si="3"/>
        <v>0.1875</v>
      </c>
    </row>
    <row r="30" spans="1:13" ht="12.75">
      <c r="A30" s="14">
        <v>29</v>
      </c>
      <c r="B30" s="15" t="s">
        <v>69</v>
      </c>
      <c r="C30" s="16" t="s">
        <v>70</v>
      </c>
      <c r="D30" s="16">
        <v>160</v>
      </c>
      <c r="E30" s="16">
        <v>10</v>
      </c>
      <c r="F30" s="16">
        <v>24</v>
      </c>
      <c r="G30" s="16">
        <f t="shared" si="0"/>
        <v>34</v>
      </c>
      <c r="H30" s="16">
        <v>24</v>
      </c>
      <c r="I30" s="16">
        <v>15.55</v>
      </c>
      <c r="J30" s="16">
        <v>2</v>
      </c>
      <c r="K30" s="16">
        <f t="shared" si="1"/>
        <v>41.55</v>
      </c>
      <c r="L30" s="24">
        <f t="shared" si="2"/>
        <v>0.25968749999999996</v>
      </c>
      <c r="M30" s="24">
        <f t="shared" si="3"/>
        <v>0.2125</v>
      </c>
    </row>
    <row r="31" spans="1:13" ht="12.75">
      <c r="A31" s="14">
        <v>30</v>
      </c>
      <c r="B31" s="15" t="s">
        <v>71</v>
      </c>
      <c r="C31" s="16" t="s">
        <v>72</v>
      </c>
      <c r="D31" s="16">
        <v>160</v>
      </c>
      <c r="E31" s="16">
        <v>10</v>
      </c>
      <c r="F31" s="16">
        <v>24</v>
      </c>
      <c r="G31" s="16">
        <f t="shared" si="0"/>
        <v>34</v>
      </c>
      <c r="H31" s="16">
        <v>24</v>
      </c>
      <c r="I31" s="16">
        <v>18.55</v>
      </c>
      <c r="J31" s="16">
        <v>2</v>
      </c>
      <c r="K31" s="16">
        <f t="shared" si="1"/>
        <v>44.55</v>
      </c>
      <c r="L31" s="24">
        <f t="shared" si="2"/>
        <v>0.2784375</v>
      </c>
      <c r="M31" s="24">
        <f t="shared" si="3"/>
        <v>0.2125</v>
      </c>
    </row>
    <row r="32" spans="1:13" ht="12.75">
      <c r="A32" s="14">
        <v>31</v>
      </c>
      <c r="B32" s="15" t="s">
        <v>73</v>
      </c>
      <c r="C32" s="16" t="s">
        <v>74</v>
      </c>
      <c r="D32" s="16">
        <v>160</v>
      </c>
      <c r="E32" s="16">
        <v>10</v>
      </c>
      <c r="F32" s="16">
        <v>25</v>
      </c>
      <c r="G32" s="16">
        <f t="shared" si="0"/>
        <v>35</v>
      </c>
      <c r="H32" s="16">
        <v>24</v>
      </c>
      <c r="I32" s="16">
        <v>14.55</v>
      </c>
      <c r="J32" s="16">
        <v>2</v>
      </c>
      <c r="K32" s="16">
        <f t="shared" si="1"/>
        <v>40.55</v>
      </c>
      <c r="L32" s="24">
        <f t="shared" si="2"/>
        <v>0.2534375</v>
      </c>
      <c r="M32" s="24">
        <f t="shared" si="3"/>
        <v>0.21875</v>
      </c>
    </row>
    <row r="33" spans="1:13" ht="12.75">
      <c r="A33" s="14">
        <v>32</v>
      </c>
      <c r="B33" s="15" t="s">
        <v>75</v>
      </c>
      <c r="C33" s="16" t="s">
        <v>76</v>
      </c>
      <c r="D33" s="16">
        <v>160</v>
      </c>
      <c r="E33" s="16">
        <v>10</v>
      </c>
      <c r="F33" s="16">
        <v>24</v>
      </c>
      <c r="G33" s="16">
        <f t="shared" si="0"/>
        <v>34</v>
      </c>
      <c r="H33" s="16">
        <v>25</v>
      </c>
      <c r="I33" s="16">
        <v>21.55</v>
      </c>
      <c r="J33" s="16">
        <v>2</v>
      </c>
      <c r="K33" s="16">
        <f t="shared" si="1"/>
        <v>48.55</v>
      </c>
      <c r="L33" s="24">
        <f t="shared" si="2"/>
        <v>0.30343749999999997</v>
      </c>
      <c r="M33" s="24">
        <f t="shared" si="3"/>
        <v>0.2125</v>
      </c>
    </row>
    <row r="34" spans="1:13" ht="12.75">
      <c r="A34" s="14">
        <v>33</v>
      </c>
      <c r="B34" s="15">
        <v>2607</v>
      </c>
      <c r="C34" s="16" t="s">
        <v>77</v>
      </c>
      <c r="D34" s="16">
        <v>160</v>
      </c>
      <c r="E34" s="16">
        <v>10</v>
      </c>
      <c r="F34" s="16">
        <v>24</v>
      </c>
      <c r="G34" s="16">
        <f t="shared" si="0"/>
        <v>34</v>
      </c>
      <c r="H34" s="16">
        <v>24</v>
      </c>
      <c r="I34" s="16">
        <v>18.62</v>
      </c>
      <c r="J34" s="16">
        <v>2</v>
      </c>
      <c r="K34" s="16">
        <f t="shared" si="1"/>
        <v>44.620000000000005</v>
      </c>
      <c r="L34" s="24">
        <f t="shared" si="2"/>
        <v>0.27887500000000004</v>
      </c>
      <c r="M34" s="24">
        <f t="shared" si="3"/>
        <v>0.2125</v>
      </c>
    </row>
    <row r="35" spans="1:13" ht="12.75">
      <c r="A35" s="14">
        <v>34</v>
      </c>
      <c r="B35" s="15">
        <v>2611</v>
      </c>
      <c r="C35" s="16" t="s">
        <v>78</v>
      </c>
      <c r="D35" s="16">
        <v>160</v>
      </c>
      <c r="E35" s="16">
        <v>10</v>
      </c>
      <c r="F35" s="16">
        <v>24</v>
      </c>
      <c r="G35" s="16">
        <f t="shared" si="0"/>
        <v>34</v>
      </c>
      <c r="H35" s="16">
        <v>25</v>
      </c>
      <c r="I35" s="16">
        <v>16.43</v>
      </c>
      <c r="J35" s="16">
        <v>2</v>
      </c>
      <c r="K35" s="16">
        <f t="shared" si="1"/>
        <v>43.43</v>
      </c>
      <c r="L35" s="24">
        <f t="shared" si="2"/>
        <v>0.2714375</v>
      </c>
      <c r="M35" s="24">
        <f t="shared" si="3"/>
        <v>0.2125</v>
      </c>
    </row>
    <row r="36" spans="1:13" ht="12.75">
      <c r="A36" s="14">
        <v>35</v>
      </c>
      <c r="B36" s="15" t="s">
        <v>79</v>
      </c>
      <c r="C36" s="16" t="s">
        <v>80</v>
      </c>
      <c r="D36" s="16">
        <v>160</v>
      </c>
      <c r="E36" s="16">
        <v>10</v>
      </c>
      <c r="F36" s="16">
        <v>24</v>
      </c>
      <c r="G36" s="16">
        <f t="shared" si="0"/>
        <v>34</v>
      </c>
      <c r="H36" s="16">
        <v>19</v>
      </c>
      <c r="I36" s="16">
        <v>43.18</v>
      </c>
      <c r="J36" s="16">
        <v>2</v>
      </c>
      <c r="K36" s="16">
        <f t="shared" si="1"/>
        <v>64.18</v>
      </c>
      <c r="L36" s="24">
        <f t="shared" si="2"/>
        <v>0.40112500000000006</v>
      </c>
      <c r="M36" s="24">
        <f t="shared" si="3"/>
        <v>0.2125</v>
      </c>
    </row>
    <row r="37" spans="1:13" ht="12.75">
      <c r="A37" s="14">
        <v>36</v>
      </c>
      <c r="B37" s="15" t="s">
        <v>81</v>
      </c>
      <c r="C37" s="16" t="s">
        <v>82</v>
      </c>
      <c r="D37" s="16">
        <v>160</v>
      </c>
      <c r="E37" s="16">
        <v>10</v>
      </c>
      <c r="F37" s="16">
        <v>24</v>
      </c>
      <c r="G37" s="16">
        <f t="shared" si="0"/>
        <v>34</v>
      </c>
      <c r="H37" s="16">
        <v>19</v>
      </c>
      <c r="I37" s="16">
        <v>41.18</v>
      </c>
      <c r="J37" s="16">
        <v>2</v>
      </c>
      <c r="K37" s="16">
        <f t="shared" si="1"/>
        <v>62.18</v>
      </c>
      <c r="L37" s="24">
        <f t="shared" si="2"/>
        <v>0.388625</v>
      </c>
      <c r="M37" s="24">
        <f t="shared" si="3"/>
        <v>0.2125</v>
      </c>
    </row>
    <row r="38" spans="1:13" ht="12.75">
      <c r="A38" s="14">
        <v>37</v>
      </c>
      <c r="B38" s="15">
        <v>4901</v>
      </c>
      <c r="C38" s="16" t="s">
        <v>83</v>
      </c>
      <c r="D38" s="16">
        <v>160</v>
      </c>
      <c r="E38" s="16">
        <v>10</v>
      </c>
      <c r="F38" s="16">
        <v>24</v>
      </c>
      <c r="G38" s="16">
        <f t="shared" si="0"/>
        <v>34</v>
      </c>
      <c r="H38" s="16">
        <v>19</v>
      </c>
      <c r="I38" s="16">
        <v>48.55</v>
      </c>
      <c r="J38" s="16">
        <v>2</v>
      </c>
      <c r="K38" s="16">
        <f t="shared" si="1"/>
        <v>69.55</v>
      </c>
      <c r="L38" s="24">
        <f t="shared" si="2"/>
        <v>0.4346875</v>
      </c>
      <c r="M38" s="24">
        <f t="shared" si="3"/>
        <v>0.2125</v>
      </c>
    </row>
    <row r="39" spans="1:13" ht="12.75">
      <c r="A39" s="14">
        <v>38</v>
      </c>
      <c r="B39" s="15" t="s">
        <v>84</v>
      </c>
      <c r="C39" s="16" t="s">
        <v>85</v>
      </c>
      <c r="D39" s="16">
        <v>160</v>
      </c>
      <c r="E39" s="16">
        <v>10</v>
      </c>
      <c r="F39" s="16">
        <v>20</v>
      </c>
      <c r="G39" s="16">
        <f t="shared" si="0"/>
        <v>30</v>
      </c>
      <c r="H39" s="16">
        <v>19</v>
      </c>
      <c r="I39" s="16">
        <v>18.55</v>
      </c>
      <c r="J39" s="16">
        <v>2</v>
      </c>
      <c r="K39" s="16">
        <f t="shared" si="1"/>
        <v>39.55</v>
      </c>
      <c r="L39" s="24">
        <f t="shared" si="2"/>
        <v>0.24718749999999998</v>
      </c>
      <c r="M39" s="24">
        <f t="shared" si="3"/>
        <v>0.1875</v>
      </c>
    </row>
    <row r="40" spans="1:13" ht="12.75">
      <c r="A40" s="14">
        <v>39</v>
      </c>
      <c r="B40" s="15" t="s">
        <v>86</v>
      </c>
      <c r="C40" s="16" t="s">
        <v>87</v>
      </c>
      <c r="D40" s="16">
        <v>160</v>
      </c>
      <c r="E40" s="16">
        <v>10</v>
      </c>
      <c r="F40" s="16">
        <v>14</v>
      </c>
      <c r="G40" s="16">
        <f t="shared" si="0"/>
        <v>24</v>
      </c>
      <c r="H40" s="16">
        <v>23</v>
      </c>
      <c r="I40" s="16">
        <v>25.4</v>
      </c>
      <c r="J40" s="16">
        <v>2</v>
      </c>
      <c r="K40" s="16">
        <f t="shared" si="1"/>
        <v>50.4</v>
      </c>
      <c r="L40" s="24">
        <f t="shared" si="2"/>
        <v>0.315</v>
      </c>
      <c r="M40" s="24">
        <f t="shared" si="3"/>
        <v>0.15</v>
      </c>
    </row>
    <row r="41" spans="1:13" ht="12.75">
      <c r="A41" s="14">
        <v>40</v>
      </c>
      <c r="B41" s="15">
        <v>5001</v>
      </c>
      <c r="C41" s="16" t="s">
        <v>88</v>
      </c>
      <c r="D41" s="16">
        <v>160</v>
      </c>
      <c r="E41" s="16">
        <v>10</v>
      </c>
      <c r="F41" s="16">
        <v>19</v>
      </c>
      <c r="G41" s="16">
        <f t="shared" si="0"/>
        <v>29</v>
      </c>
      <c r="H41" s="16">
        <v>18</v>
      </c>
      <c r="I41" s="16">
        <v>14.61</v>
      </c>
      <c r="J41" s="16">
        <v>2</v>
      </c>
      <c r="K41" s="16">
        <f t="shared" si="1"/>
        <v>34.61</v>
      </c>
      <c r="L41" s="24">
        <f t="shared" si="2"/>
        <v>0.2163125</v>
      </c>
      <c r="M41" s="24">
        <f t="shared" si="3"/>
        <v>0.18125</v>
      </c>
    </row>
    <row r="42" spans="1:13" ht="12.75">
      <c r="A42" s="14">
        <v>41</v>
      </c>
      <c r="B42" s="15">
        <v>5005</v>
      </c>
      <c r="C42" s="16" t="s">
        <v>89</v>
      </c>
      <c r="D42" s="16">
        <v>160</v>
      </c>
      <c r="E42" s="16">
        <v>10</v>
      </c>
      <c r="F42" s="16">
        <v>20</v>
      </c>
      <c r="G42" s="16">
        <f t="shared" si="0"/>
        <v>30</v>
      </c>
      <c r="H42" s="16">
        <v>18</v>
      </c>
      <c r="I42" s="16">
        <v>22.26</v>
      </c>
      <c r="J42" s="16">
        <v>2</v>
      </c>
      <c r="K42" s="16">
        <f t="shared" si="1"/>
        <v>42.260000000000005</v>
      </c>
      <c r="L42" s="24">
        <f t="shared" si="2"/>
        <v>0.26412500000000005</v>
      </c>
      <c r="M42" s="24">
        <f t="shared" si="3"/>
        <v>0.1875</v>
      </c>
    </row>
    <row r="43" spans="1:13" s="6" customFormat="1" ht="15">
      <c r="A43" s="17">
        <v>42</v>
      </c>
      <c r="B43" s="18" t="s">
        <v>90</v>
      </c>
      <c r="C43" s="19" t="s">
        <v>91</v>
      </c>
      <c r="D43" s="18" t="s">
        <v>92</v>
      </c>
      <c r="E43" s="20" t="s">
        <v>93</v>
      </c>
      <c r="F43" s="20" t="s">
        <v>94</v>
      </c>
      <c r="G43" s="16">
        <f t="shared" si="0"/>
        <v>34</v>
      </c>
      <c r="H43" s="20" t="s">
        <v>95</v>
      </c>
      <c r="I43" s="20" t="s">
        <v>96</v>
      </c>
      <c r="J43" s="17">
        <v>2</v>
      </c>
      <c r="K43" s="16">
        <f t="shared" si="1"/>
        <v>45.8</v>
      </c>
      <c r="L43" s="24">
        <f t="shared" si="2"/>
        <v>0.26941176470588235</v>
      </c>
      <c r="M43" s="24">
        <f t="shared" si="3"/>
        <v>0.2</v>
      </c>
    </row>
    <row r="47" ht="12.75">
      <c r="C47" s="21"/>
    </row>
  </sheetData>
  <sheetProtection/>
  <printOptions/>
  <pageMargins left="0.75" right="0.75" top="1" bottom="1" header="0.5" footer="0.5"/>
  <pageSetup fitToHeight="0" fitToWidth="0" horizontalDpi="300" verticalDpi="300" orientation="portrait" pageOrder="overThenDown" paperSize="9"/>
  <legacyDrawing r:id="rId2"/>
</worksheet>
</file>

<file path=xl/worksheets/sheet2.xml><?xml version="1.0" encoding="utf-8"?>
<worksheet xmlns="http://schemas.openxmlformats.org/spreadsheetml/2006/main" xmlns:r="http://schemas.openxmlformats.org/officeDocument/2006/relationships">
  <dimension ref="A1:V2"/>
  <sheetViews>
    <sheetView workbookViewId="0" topLeftCell="K1">
      <selection activeCell="V2" sqref="V2"/>
    </sheetView>
  </sheetViews>
  <sheetFormatPr defaultColWidth="9.140625" defaultRowHeight="12.75"/>
  <cols>
    <col min="1" max="1" width="16.00390625" style="1" customWidth="1"/>
    <col min="2" max="2" width="17.28125" style="0" customWidth="1"/>
    <col min="3" max="3" width="18.57421875" style="1" customWidth="1"/>
    <col min="4" max="4" width="18.57421875" style="0" customWidth="1"/>
    <col min="5" max="5" width="10.8515625" style="0" customWidth="1"/>
    <col min="6" max="7" width="16.00390625" style="0" customWidth="1"/>
    <col min="8" max="8" width="18.57421875" style="0" customWidth="1"/>
    <col min="9" max="9" width="18.140625" style="0" customWidth="1"/>
    <col min="10" max="10" width="18.57421875" style="0" customWidth="1"/>
    <col min="11" max="11" width="31.421875" style="0" customWidth="1"/>
    <col min="12" max="12" width="10.8515625" style="0" customWidth="1"/>
    <col min="13" max="16" width="21.140625" style="0" customWidth="1"/>
    <col min="17" max="17" width="31.421875" style="0" customWidth="1"/>
    <col min="18" max="18" width="18.140625" style="0" customWidth="1"/>
    <col min="19" max="19" width="18.57421875" style="0" customWidth="1"/>
    <col min="20" max="22" width="23.7109375" style="0" customWidth="1"/>
  </cols>
  <sheetData>
    <row r="1" spans="1:22" ht="17.25">
      <c r="A1" s="2" t="s">
        <v>1</v>
      </c>
      <c r="B1" s="2" t="s">
        <v>2</v>
      </c>
      <c r="C1" s="3" t="s">
        <v>97</v>
      </c>
      <c r="D1" s="3" t="s">
        <v>98</v>
      </c>
      <c r="E1" s="2" t="s">
        <v>99</v>
      </c>
      <c r="F1" s="2" t="s">
        <v>100</v>
      </c>
      <c r="G1" s="2" t="s">
        <v>101</v>
      </c>
      <c r="H1" s="3" t="s">
        <v>102</v>
      </c>
      <c r="I1" s="2" t="s">
        <v>103</v>
      </c>
      <c r="J1" s="2" t="s">
        <v>104</v>
      </c>
      <c r="K1" s="2" t="s">
        <v>105</v>
      </c>
      <c r="L1" s="2" t="s">
        <v>3</v>
      </c>
      <c r="M1" s="3" t="s">
        <v>106</v>
      </c>
      <c r="N1" s="3" t="s">
        <v>4</v>
      </c>
      <c r="O1" s="3" t="s">
        <v>107</v>
      </c>
      <c r="P1" s="3" t="s">
        <v>5</v>
      </c>
      <c r="Q1" s="2" t="s">
        <v>7</v>
      </c>
      <c r="R1" s="2" t="s">
        <v>108</v>
      </c>
      <c r="S1" s="2" t="s">
        <v>8</v>
      </c>
      <c r="T1" s="2" t="s">
        <v>9</v>
      </c>
      <c r="U1" s="2" t="s">
        <v>109</v>
      </c>
      <c r="V1" s="2" t="s">
        <v>110</v>
      </c>
    </row>
    <row r="2" spans="1:22" ht="12.75">
      <c r="A2" s="4" t="s">
        <v>111</v>
      </c>
      <c r="B2" s="5" t="s">
        <v>52</v>
      </c>
      <c r="C2" s="4" t="s">
        <v>112</v>
      </c>
      <c r="D2" s="5" t="s">
        <v>113</v>
      </c>
      <c r="E2" s="5" t="s">
        <v>114</v>
      </c>
      <c r="F2" s="5" t="s">
        <v>115</v>
      </c>
      <c r="G2">
        <v>50</v>
      </c>
      <c r="H2">
        <v>35</v>
      </c>
      <c r="I2">
        <v>15</v>
      </c>
      <c r="J2">
        <v>30</v>
      </c>
      <c r="K2">
        <v>10</v>
      </c>
      <c r="L2">
        <v>5</v>
      </c>
      <c r="M2">
        <v>20</v>
      </c>
      <c r="N2">
        <v>10</v>
      </c>
      <c r="O2">
        <v>5</v>
      </c>
      <c r="P2">
        <v>2</v>
      </c>
      <c r="Q2">
        <v>15</v>
      </c>
      <c r="R2">
        <v>2</v>
      </c>
      <c r="S2">
        <v>1</v>
      </c>
      <c r="T2">
        <v>0</v>
      </c>
      <c r="U2">
        <v>0</v>
      </c>
      <c r="V2">
        <v>0</v>
      </c>
    </row>
    <row r="3" ht="12.75"/>
    <row r="4" ht="12.75"/>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spring</cp:lastModifiedBy>
  <dcterms:created xsi:type="dcterms:W3CDTF">2020-03-24T08:29:11Z</dcterms:created>
  <dcterms:modified xsi:type="dcterms:W3CDTF">2022-09-15T02:47:40Z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F6D02B79DE3E42E58FC5E7B329FEA92A</vt:lpwstr>
  </property>
</Properties>
</file>